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10" i="1"/>
  <c r="E116"/>
  <c r="E117"/>
  <c r="E114" s="1"/>
  <c r="E113"/>
  <c r="E112"/>
  <c r="E109"/>
  <c r="E108"/>
  <c r="E106"/>
  <c r="E105"/>
  <c r="E104"/>
  <c r="E103"/>
  <c r="E102"/>
  <c r="E100"/>
  <c r="E99"/>
  <c r="E94"/>
  <c r="E98"/>
  <c r="E96"/>
  <c r="E95"/>
  <c r="E93"/>
  <c r="H117"/>
  <c r="G117"/>
  <c r="F117"/>
  <c r="H116"/>
  <c r="G116"/>
  <c r="F116"/>
  <c r="H114"/>
  <c r="G114"/>
  <c r="F114"/>
  <c r="H113"/>
  <c r="G113"/>
  <c r="F113"/>
  <c r="H112"/>
  <c r="G112"/>
  <c r="F112"/>
  <c r="H110"/>
  <c r="G110"/>
  <c r="F110"/>
  <c r="H109"/>
  <c r="G109"/>
  <c r="F109"/>
  <c r="H108"/>
  <c r="G108"/>
  <c r="F108"/>
  <c r="H106"/>
  <c r="G106"/>
  <c r="F106"/>
  <c r="H105"/>
  <c r="G105"/>
  <c r="F105"/>
  <c r="H104"/>
  <c r="G104"/>
  <c r="F104"/>
  <c r="H103"/>
  <c r="G103"/>
  <c r="F103"/>
  <c r="H102"/>
  <c r="G102"/>
  <c r="F102"/>
  <c r="H100"/>
  <c r="G100"/>
  <c r="F100"/>
  <c r="H99"/>
  <c r="G99"/>
  <c r="F99"/>
  <c r="H98"/>
  <c r="G98"/>
  <c r="F98"/>
  <c r="H97"/>
  <c r="G97"/>
  <c r="F97"/>
  <c r="E97"/>
  <c r="H96"/>
  <c r="G96"/>
  <c r="F96"/>
  <c r="H95"/>
  <c r="G95"/>
  <c r="F95"/>
  <c r="H94"/>
  <c r="G94"/>
  <c r="F94"/>
  <c r="H93"/>
  <c r="G93"/>
  <c r="F93"/>
</calcChain>
</file>

<file path=xl/sharedStrings.xml><?xml version="1.0" encoding="utf-8"?>
<sst xmlns="http://schemas.openxmlformats.org/spreadsheetml/2006/main" count="200" uniqueCount="198">
  <si>
    <t>Trading Information</t>
  </si>
  <si>
    <t>معلومات التداول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</si>
  <si>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</si>
  <si>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</si>
  <si>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</si>
  <si>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</si>
  <si>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</si>
  <si>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</si>
  <si>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</si>
  <si>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</si>
  <si>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</si>
  <si>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</si>
  <si>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</si>
  <si>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</si>
  <si>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</si>
  <si>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</si>
  <si>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</si>
  <si>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</si>
  <si>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</si>
  <si>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</si>
  <si>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</si>
  <si>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</si>
  <si>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</si>
  <si>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</si>
  <si>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</si>
  <si>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</si>
  <si>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</si>
  <si>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</si>
  <si>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</si>
  <si>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</si>
  <si>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</si>
  <si>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</si>
  <si>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</si>
  <si>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</si>
  <si>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</si>
  <si>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</si>
  <si>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</si>
  <si>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</si>
  <si>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</si>
  <si>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</si>
  <si>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</si>
  <si>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</si>
  <si>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</si>
  <si>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</si>
  <si>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</si>
  <si>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</si>
  <si>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</si>
  <si>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</si>
  <si>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</si>
  <si>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</si>
  <si>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</si>
  <si>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</si>
  <si>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</si>
  <si>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</si>
  <si>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</si>
  <si>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</si>
  <si>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</si>
  <si>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</si>
  <si>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</si>
  <si>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</si>
  <si>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</si>
  <si>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</si>
  <si>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</si>
  <si>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</si>
  <si>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</si>
  <si>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</si>
  <si>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</si>
  <si>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</si>
  <si>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</si>
  <si>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</si>
  <si>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</si>
  <si>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</si>
  <si>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</si>
  <si>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</si>
  <si>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</si>
  <si>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</si>
  <si>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</si>
  <si>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</si>
  <si>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</si>
  <si>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</si>
  <si>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</si>
  <si>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</si>
  <si>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</si>
  <si>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</si>
  <si>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</si>
  <si>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</si>
  <si>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</si>
  <si>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</si>
  <si>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</si>
  <si>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</si>
  <si>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</si>
  <si>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</si>
  <si>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</si>
  <si>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</si>
  <si>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</si>
  <si>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</si>
  <si>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</si>
  <si>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</si>
  <si>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</si>
  <si>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</si>
  <si>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</si>
  <si>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</si>
  <si>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</si>
  <si>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</si>
  <si>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</si>
  <si>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</si>
  <si>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</si>
  <si>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</si>
  <si>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</si>
  <si>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</si>
  <si>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</si>
  <si>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</si>
  <si>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</si>
  <si>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</si>
  <si>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</si>
  <si>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</si>
  <si>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</si>
  <si>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</si>
  <si>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</si>
  <si>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</si>
  <si>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</si>
  <si>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</si>
  <si>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</si>
  <si>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</si>
  <si>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</si>
  <si>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</si>
  <si>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</si>
  <si>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</si>
  <si>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</si>
  <si>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</si>
  <si>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</si>
  <si>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</si>
  <si>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</si>
  <si>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</si>
  <si>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</si>
  <si>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</si>
  <si>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</si>
  <si>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</si>
  <si>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</si>
  <si>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</si>
  <si>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</si>
  <si>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</si>
  <si>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</si>
  <si>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</si>
  <si>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</si>
  <si>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</si>
  <si>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</si>
  <si>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</si>
  <si>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</si>
  <si>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</si>
  <si>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</si>
  <si>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</si>
  <si>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</si>
  <si>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</si>
  <si>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</si>
  <si>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</si>
  <si>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</si>
  <si>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</si>
  <si>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</si>
  <si>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</si>
  <si>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</si>
  <si>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</si>
  <si>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</si>
  <si>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</si>
  <si>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</si>
  <si>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</si>
  <si>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</si>
  <si>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</si>
  <si>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</si>
  <si>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</si>
  <si>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</si>
  <si>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</si>
  <si>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</si>
  <si>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</si>
  <si>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</si>
  <si>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</si>
  <si>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</si>
  <si>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</si>
  <si>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</si>
  <si>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</si>
  <si>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</si>
  <si>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</si>
  <si>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</si>
  <si>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</si>
  <si>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</si>
  <si>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</si>
  <si>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</si>
  <si>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</si>
  <si>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</si>
  <si>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</si>
  <si>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</si>
  <si>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</si>
  <si>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</si>
  <si>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</si>
  <si>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</si>
  <si>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</si>
  <si>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Chemicals</t>
  </si>
  <si>
    <t>الصناعات الكيماوية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</si>
</sst>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2" fontId="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W117"/>
  <sheetViews>
    <sheetView tabSelected="1" topLeftCell="C1" workbookViewId="0">
      <selection activeCell="E5" sqref="E5"/>
    </sheetView>
  </sheetViews>
  <sheetFormatPr defaultRowHeight="15"/>
  <cols>
    <col min="4" max="4" width="48.5703125" bestFit="1" customWidth="1"/>
    <col min="5" max="8" width="14.28515625" customWidth="1"/>
    <col min="9" max="9" width="49.28515625" customWidth="1"/>
  </cols>
  <sheetData>
    <row r="2" spans="4:9" ht="16.5">
      <c r="D2" s="1" t="s">
        <v>196</v>
      </c>
      <c r="E2" s="1"/>
      <c r="F2" s="1"/>
      <c r="G2" s="1"/>
      <c r="H2" s="1"/>
      <c r="I2" s="2" t="s">
        <v>197</v>
      </c>
    </row>
    <row r="3" spans="4:9" ht="16.5">
      <c r="D3" s="3"/>
      <c r="E3" s="4"/>
      <c r="F3" s="4"/>
      <c r="G3" s="4"/>
      <c r="H3" s="4"/>
      <c r="I3" s="5"/>
    </row>
    <row r="4" spans="4:9" ht="19.5">
      <c r="D4" s="6" t="s">
        <v>0</v>
      </c>
      <c r="E4" s="7">
        <v>2009</v>
      </c>
      <c r="F4" s="7">
        <v>2008</v>
      </c>
      <c r="G4" s="7">
        <v>2007</v>
      </c>
      <c r="H4" s="7">
        <v>2006</v>
      </c>
      <c r="I4" s="8" t="s">
        <v>1</v>
      </c>
    </row>
    <row r="5" spans="4:9" ht="16.5">
      <c r="D5" s="9" t="s">
        <v>2</v>
      </c>
      <c r="E5" s="40">
        <v>162100492.63000003</v>
      </c>
      <c r="F5" s="40">
        <v>275404660.16999996</v>
      </c>
      <c r="G5" s="40">
        <v>261019954.18999997</v>
      </c>
      <c r="H5" s="40">
        <v>132543224.92999999</v>
      </c>
      <c r="I5" s="11" t="s">
        <v>3</v>
      </c>
    </row>
    <row r="6" spans="4:9" ht="16.5">
      <c r="D6" s="12" t="s">
        <v>4</v>
      </c>
      <c r="E6" s="15">
        <v>92067385</v>
      </c>
      <c r="F6" s="15">
        <v>198520701</v>
      </c>
      <c r="G6" s="15">
        <v>262581169</v>
      </c>
      <c r="H6" s="15">
        <v>115144157</v>
      </c>
      <c r="I6" s="14" t="s">
        <v>5</v>
      </c>
    </row>
    <row r="7" spans="4:9" ht="16.5">
      <c r="D7" s="12" t="s">
        <v>6</v>
      </c>
      <c r="E7" s="15">
        <v>72293</v>
      </c>
      <c r="F7" s="15">
        <v>127863</v>
      </c>
      <c r="G7" s="15">
        <v>133439</v>
      </c>
      <c r="H7" s="15">
        <v>78330</v>
      </c>
      <c r="I7" s="14" t="s">
        <v>7</v>
      </c>
    </row>
    <row r="8" spans="4:9" ht="16.5">
      <c r="D8" s="12" t="s">
        <v>8</v>
      </c>
      <c r="E8" s="15">
        <v>68304632</v>
      </c>
      <c r="F8" s="15">
        <v>59929632</v>
      </c>
      <c r="G8" s="15">
        <v>65326574</v>
      </c>
      <c r="H8" s="15">
        <v>59294184</v>
      </c>
      <c r="I8" s="14" t="s">
        <v>9</v>
      </c>
    </row>
    <row r="9" spans="4:9" ht="16.5">
      <c r="D9" s="16" t="s">
        <v>10</v>
      </c>
      <c r="E9" s="41">
        <v>94968164.24000001</v>
      </c>
      <c r="F9" s="41">
        <v>86548754.719999999</v>
      </c>
      <c r="G9" s="41">
        <v>97245518.900000006</v>
      </c>
      <c r="H9" s="41">
        <v>89742436.979999989</v>
      </c>
      <c r="I9" s="17" t="s">
        <v>11</v>
      </c>
    </row>
    <row r="10" spans="4:9" ht="16.5">
      <c r="D10" s="18"/>
      <c r="E10" s="19"/>
      <c r="F10" s="19"/>
      <c r="G10" s="19"/>
      <c r="H10" s="19"/>
      <c r="I10" s="20"/>
    </row>
    <row r="11" spans="4:9" ht="16.5">
      <c r="D11" s="3"/>
      <c r="E11" s="19"/>
      <c r="F11" s="19"/>
      <c r="G11" s="19"/>
      <c r="H11" s="19"/>
      <c r="I11" s="21"/>
    </row>
    <row r="12" spans="4:9" ht="19.5">
      <c r="D12" s="6" t="s">
        <v>12</v>
      </c>
      <c r="E12" s="22"/>
      <c r="F12" s="22"/>
      <c r="G12" s="22"/>
      <c r="H12" s="22"/>
      <c r="I12" s="8" t="s">
        <v>13</v>
      </c>
    </row>
    <row r="13" spans="4:9" ht="16.5">
      <c r="D13" s="9" t="s">
        <v>14</v>
      </c>
      <c r="E13" s="40">
        <v>4920661</v>
      </c>
      <c r="F13" s="40">
        <v>3621036</v>
      </c>
      <c r="G13" s="40">
        <v>3545035</v>
      </c>
      <c r="H13" s="40">
        <v>1878702</v>
      </c>
      <c r="I13" s="11" t="s">
        <v>15</v>
      </c>
    </row>
    <row r="14" spans="4:9" ht="16.5">
      <c r="D14" s="12" t="s">
        <v>16</v>
      </c>
      <c r="E14" s="15">
        <v>20410216</v>
      </c>
      <c r="F14" s="15">
        <v>14945973</v>
      </c>
      <c r="G14" s="15">
        <v>15662728</v>
      </c>
      <c r="H14" s="15">
        <v>12267290</v>
      </c>
      <c r="I14" s="14" t="s">
        <v>17</v>
      </c>
    </row>
    <row r="15" spans="4:9" ht="16.5">
      <c r="D15" s="23" t="s">
        <v>18</v>
      </c>
      <c r="E15" s="15">
        <v>0</v>
      </c>
      <c r="F15" s="15">
        <v>0</v>
      </c>
      <c r="G15" s="15">
        <v>0</v>
      </c>
      <c r="H15" s="15">
        <v>0</v>
      </c>
      <c r="I15" s="14" t="s">
        <v>19</v>
      </c>
    </row>
    <row r="16" spans="4:9" ht="16.5">
      <c r="D16" s="23" t="s">
        <v>20</v>
      </c>
      <c r="E16" s="15">
        <v>3703173</v>
      </c>
      <c r="F16" s="15">
        <v>4699933</v>
      </c>
      <c r="G16" s="15">
        <v>4329091</v>
      </c>
      <c r="H16" s="15">
        <v>3795564</v>
      </c>
      <c r="I16" s="14" t="s">
        <v>21</v>
      </c>
    </row>
    <row r="17" spans="4:9" ht="16.5">
      <c r="D17" s="23" t="s">
        <v>22</v>
      </c>
      <c r="E17" s="15">
        <v>270585</v>
      </c>
      <c r="F17" s="15">
        <v>248037</v>
      </c>
      <c r="G17" s="15">
        <v>481532</v>
      </c>
      <c r="H17" s="15">
        <v>995173</v>
      </c>
      <c r="I17" s="14" t="s">
        <v>23</v>
      </c>
    </row>
    <row r="18" spans="4:9" ht="16.5">
      <c r="D18" s="23" t="s">
        <v>24</v>
      </c>
      <c r="E18" s="15">
        <v>26314342</v>
      </c>
      <c r="F18" s="15">
        <v>28607713</v>
      </c>
      <c r="G18" s="15">
        <v>18702094</v>
      </c>
      <c r="H18" s="15">
        <v>15752606</v>
      </c>
      <c r="I18" s="14" t="s">
        <v>25</v>
      </c>
    </row>
    <row r="19" spans="4:9" ht="16.5">
      <c r="D19" s="23" t="s">
        <v>26</v>
      </c>
      <c r="E19" s="15">
        <v>1674760</v>
      </c>
      <c r="F19" s="15">
        <v>1198954</v>
      </c>
      <c r="G19" s="15">
        <v>1148484</v>
      </c>
      <c r="H19" s="15">
        <v>2553715</v>
      </c>
      <c r="I19" s="14" t="s">
        <v>27</v>
      </c>
    </row>
    <row r="20" spans="4:9" ht="16.5">
      <c r="D20" s="12" t="s">
        <v>28</v>
      </c>
      <c r="E20" s="15">
        <v>62333303</v>
      </c>
      <c r="F20" s="15">
        <v>47953440</v>
      </c>
      <c r="G20" s="15">
        <v>47223697</v>
      </c>
      <c r="H20" s="15">
        <v>40377291</v>
      </c>
      <c r="I20" s="14" t="s">
        <v>29</v>
      </c>
    </row>
    <row r="21" spans="4:9" ht="16.5">
      <c r="D21" s="12" t="s">
        <v>30</v>
      </c>
      <c r="E21" s="15">
        <v>11583169</v>
      </c>
      <c r="F21" s="15">
        <v>12463345</v>
      </c>
      <c r="G21" s="15">
        <v>16706675</v>
      </c>
      <c r="H21" s="15">
        <v>18518655</v>
      </c>
      <c r="I21" s="14" t="s">
        <v>31</v>
      </c>
    </row>
    <row r="22" spans="4:9" ht="16.5">
      <c r="D22" s="12" t="s">
        <v>32</v>
      </c>
      <c r="E22" s="15">
        <v>38046541</v>
      </c>
      <c r="F22" s="15">
        <v>37990043</v>
      </c>
      <c r="G22" s="15">
        <v>40387626</v>
      </c>
      <c r="H22" s="15">
        <v>35473855</v>
      </c>
      <c r="I22" s="14" t="s">
        <v>33</v>
      </c>
    </row>
    <row r="23" spans="4:9" ht="16.5">
      <c r="D23" s="12" t="s">
        <v>34</v>
      </c>
      <c r="E23" s="15">
        <v>2466264</v>
      </c>
      <c r="F23" s="15">
        <v>2230243</v>
      </c>
      <c r="G23" s="15">
        <v>3123517</v>
      </c>
      <c r="H23" s="15">
        <v>3308569</v>
      </c>
      <c r="I23" s="14" t="s">
        <v>35</v>
      </c>
    </row>
    <row r="24" spans="4:9" ht="16.5">
      <c r="D24" s="12" t="s">
        <v>36</v>
      </c>
      <c r="E24" s="15">
        <v>3472129</v>
      </c>
      <c r="F24" s="15">
        <v>2053388</v>
      </c>
      <c r="G24" s="15">
        <v>810734</v>
      </c>
      <c r="H24" s="15">
        <v>586784</v>
      </c>
      <c r="I24" s="14" t="s">
        <v>37</v>
      </c>
    </row>
    <row r="25" spans="4:9" ht="16.5">
      <c r="D25" s="12" t="s">
        <v>38</v>
      </c>
      <c r="E25" s="15">
        <v>43984934</v>
      </c>
      <c r="F25" s="15">
        <v>42273674</v>
      </c>
      <c r="G25" s="15">
        <v>44321877</v>
      </c>
      <c r="H25" s="15">
        <v>39369208</v>
      </c>
      <c r="I25" s="14" t="s">
        <v>39</v>
      </c>
    </row>
    <row r="26" spans="4:9" ht="16.5">
      <c r="D26" s="12" t="s">
        <v>40</v>
      </c>
      <c r="E26" s="15">
        <v>2464042</v>
      </c>
      <c r="F26" s="15">
        <v>2426139</v>
      </c>
      <c r="G26" s="15">
        <v>2477315</v>
      </c>
      <c r="H26" s="15">
        <v>2393295</v>
      </c>
      <c r="I26" s="14" t="s">
        <v>41</v>
      </c>
    </row>
    <row r="27" spans="4:9" ht="16.5">
      <c r="D27" s="24" t="s">
        <v>42</v>
      </c>
      <c r="E27" s="41">
        <v>120365439</v>
      </c>
      <c r="F27" s="41">
        <v>105116598</v>
      </c>
      <c r="G27" s="41">
        <v>110729564</v>
      </c>
      <c r="H27" s="41">
        <v>100658449</v>
      </c>
      <c r="I27" s="25" t="s">
        <v>43</v>
      </c>
    </row>
    <row r="28" spans="4:9" ht="16.5">
      <c r="D28" s="18"/>
      <c r="E28" s="26"/>
      <c r="F28" s="26"/>
      <c r="G28" s="26"/>
      <c r="H28" s="26"/>
      <c r="I28" s="5"/>
    </row>
    <row r="29" spans="4:9" ht="16.5">
      <c r="D29" s="3"/>
      <c r="E29" s="26"/>
      <c r="F29" s="26"/>
      <c r="G29" s="26"/>
      <c r="H29" s="26"/>
      <c r="I29" s="5"/>
    </row>
    <row r="30" spans="4:9" ht="19.5">
      <c r="D30" s="27" t="s">
        <v>44</v>
      </c>
      <c r="E30" s="28"/>
      <c r="F30" s="28"/>
      <c r="G30" s="28"/>
      <c r="H30" s="28"/>
      <c r="I30" s="29" t="s">
        <v>45</v>
      </c>
    </row>
    <row r="31" spans="4:9" ht="19.5">
      <c r="D31" s="6" t="s">
        <v>46</v>
      </c>
      <c r="E31" s="28"/>
      <c r="F31" s="28"/>
      <c r="G31" s="28"/>
      <c r="H31" s="28"/>
      <c r="I31" s="8" t="s">
        <v>47</v>
      </c>
    </row>
    <row r="32" spans="4:9" ht="16.5">
      <c r="D32" s="9" t="s">
        <v>48</v>
      </c>
      <c r="E32" s="40">
        <v>9440514</v>
      </c>
      <c r="F32" s="40">
        <v>8733006</v>
      </c>
      <c r="G32" s="40">
        <v>9730872</v>
      </c>
      <c r="H32" s="40">
        <v>9066510</v>
      </c>
      <c r="I32" s="11" t="s">
        <v>49</v>
      </c>
    </row>
    <row r="33" spans="4:9" ht="16.5">
      <c r="D33" s="12" t="s">
        <v>50</v>
      </c>
      <c r="E33" s="15">
        <v>9487554</v>
      </c>
      <c r="F33" s="15">
        <v>8958566</v>
      </c>
      <c r="G33" s="15">
        <v>7752869</v>
      </c>
      <c r="H33" s="15">
        <v>10469458</v>
      </c>
      <c r="I33" s="14" t="s">
        <v>51</v>
      </c>
    </row>
    <row r="34" spans="4:9" ht="16.5">
      <c r="D34" s="12" t="s">
        <v>52</v>
      </c>
      <c r="E34" s="15">
        <v>4896383</v>
      </c>
      <c r="F34" s="15">
        <v>4831745</v>
      </c>
      <c r="G34" s="15">
        <v>5606841</v>
      </c>
      <c r="H34" s="15">
        <v>5297822</v>
      </c>
      <c r="I34" s="14" t="s">
        <v>53</v>
      </c>
    </row>
    <row r="35" spans="4:9" ht="16.5">
      <c r="D35" s="12" t="s">
        <v>54</v>
      </c>
      <c r="E35" s="15">
        <v>4135167</v>
      </c>
      <c r="F35" s="15">
        <v>4705433</v>
      </c>
      <c r="G35" s="15">
        <v>3288517</v>
      </c>
      <c r="H35" s="15">
        <v>1241988</v>
      </c>
      <c r="I35" s="14" t="s">
        <v>55</v>
      </c>
    </row>
    <row r="36" spans="4:9" ht="16.5">
      <c r="D36" s="12" t="s">
        <v>56</v>
      </c>
      <c r="E36" s="15">
        <v>34642500</v>
      </c>
      <c r="F36" s="15">
        <v>31529372</v>
      </c>
      <c r="G36" s="15">
        <v>30627551</v>
      </c>
      <c r="H36" s="15">
        <v>30625046</v>
      </c>
      <c r="I36" s="14" t="s">
        <v>57</v>
      </c>
    </row>
    <row r="37" spans="4:9" ht="16.5">
      <c r="D37" s="12" t="s">
        <v>58</v>
      </c>
      <c r="E37" s="15">
        <v>3996610</v>
      </c>
      <c r="F37" s="15">
        <v>4359132</v>
      </c>
      <c r="G37" s="15">
        <v>3943562</v>
      </c>
      <c r="H37" s="15">
        <v>4650321</v>
      </c>
      <c r="I37" s="14" t="s">
        <v>59</v>
      </c>
    </row>
    <row r="38" spans="4:9" ht="16.5">
      <c r="D38" s="12" t="s">
        <v>60</v>
      </c>
      <c r="E38" s="15">
        <v>0</v>
      </c>
      <c r="F38" s="15">
        <v>0</v>
      </c>
      <c r="G38" s="15">
        <v>0</v>
      </c>
      <c r="H38" s="15">
        <v>0</v>
      </c>
      <c r="I38" s="14" t="s">
        <v>61</v>
      </c>
    </row>
    <row r="39" spans="4:9" ht="16.5">
      <c r="D39" s="12" t="s">
        <v>62</v>
      </c>
      <c r="E39" s="15">
        <v>61045</v>
      </c>
      <c r="F39" s="15">
        <v>23507</v>
      </c>
      <c r="G39" s="15">
        <v>53725</v>
      </c>
      <c r="H39" s="15">
        <v>32466</v>
      </c>
      <c r="I39" s="14" t="s">
        <v>63</v>
      </c>
    </row>
    <row r="40" spans="4:9" ht="16.5">
      <c r="D40" s="30" t="s">
        <v>64</v>
      </c>
      <c r="E40" s="41">
        <v>38700155</v>
      </c>
      <c r="F40" s="41">
        <v>35912011</v>
      </c>
      <c r="G40" s="41">
        <v>34624838</v>
      </c>
      <c r="H40" s="41">
        <v>35307833</v>
      </c>
      <c r="I40" s="31" t="s">
        <v>65</v>
      </c>
    </row>
    <row r="41" spans="4:9" ht="16.5">
      <c r="D41" s="32"/>
      <c r="E41" s="33"/>
      <c r="F41" s="33"/>
      <c r="G41" s="33"/>
      <c r="H41" s="33"/>
      <c r="I41" s="34"/>
    </row>
    <row r="42" spans="4:9" ht="19.5">
      <c r="D42" s="6" t="s">
        <v>66</v>
      </c>
      <c r="E42" s="28"/>
      <c r="F42" s="28"/>
      <c r="G42" s="28"/>
      <c r="H42" s="28"/>
      <c r="I42" s="8" t="s">
        <v>67</v>
      </c>
    </row>
    <row r="43" spans="4:9" ht="16.5">
      <c r="D43" s="9" t="s">
        <v>68</v>
      </c>
      <c r="E43" s="40">
        <v>68304632</v>
      </c>
      <c r="F43" s="40">
        <v>59929632</v>
      </c>
      <c r="G43" s="40">
        <v>67326574</v>
      </c>
      <c r="H43" s="40">
        <v>60326574</v>
      </c>
      <c r="I43" s="11" t="s">
        <v>69</v>
      </c>
    </row>
    <row r="44" spans="4:9" ht="16.5">
      <c r="D44" s="12" t="s">
        <v>70</v>
      </c>
      <c r="E44" s="15">
        <v>68304632</v>
      </c>
      <c r="F44" s="15">
        <v>59929632</v>
      </c>
      <c r="G44" s="15">
        <v>65326574</v>
      </c>
      <c r="H44" s="15">
        <v>59294184</v>
      </c>
      <c r="I44" s="14" t="s">
        <v>71</v>
      </c>
    </row>
    <row r="45" spans="4:9" ht="16.5">
      <c r="D45" s="12" t="s">
        <v>72</v>
      </c>
      <c r="E45" s="15">
        <v>68304632</v>
      </c>
      <c r="F45" s="15">
        <v>59929632</v>
      </c>
      <c r="G45" s="15">
        <v>65326574</v>
      </c>
      <c r="H45" s="15">
        <v>59294184</v>
      </c>
      <c r="I45" s="14" t="s">
        <v>73</v>
      </c>
    </row>
    <row r="46" spans="4:9" ht="16.5">
      <c r="D46" s="12" t="s">
        <v>74</v>
      </c>
      <c r="E46" s="15">
        <v>8354080</v>
      </c>
      <c r="F46" s="15">
        <v>8008795</v>
      </c>
      <c r="G46" s="15">
        <v>7684355</v>
      </c>
      <c r="H46" s="15">
        <v>7299817</v>
      </c>
      <c r="I46" s="14" t="s">
        <v>75</v>
      </c>
    </row>
    <row r="47" spans="4:9" ht="16.5">
      <c r="D47" s="12" t="s">
        <v>76</v>
      </c>
      <c r="E47" s="15">
        <v>4367296</v>
      </c>
      <c r="F47" s="15">
        <v>4200620</v>
      </c>
      <c r="G47" s="15">
        <v>4530365</v>
      </c>
      <c r="H47" s="15">
        <v>3232426</v>
      </c>
      <c r="I47" s="14" t="s">
        <v>77</v>
      </c>
    </row>
    <row r="48" spans="4:9" ht="16.5">
      <c r="D48" s="12" t="s">
        <v>78</v>
      </c>
      <c r="E48" s="15">
        <v>86481</v>
      </c>
      <c r="F48" s="15">
        <v>86481</v>
      </c>
      <c r="G48" s="15">
        <v>86481</v>
      </c>
      <c r="H48" s="15">
        <v>86481</v>
      </c>
      <c r="I48" s="14" t="s">
        <v>79</v>
      </c>
    </row>
    <row r="49" spans="4:9" ht="16.5">
      <c r="D49" s="12" t="s">
        <v>80</v>
      </c>
      <c r="E49" s="15">
        <v>1353603</v>
      </c>
      <c r="F49" s="15">
        <v>2146055</v>
      </c>
      <c r="G49" s="15">
        <v>1725539</v>
      </c>
      <c r="H49" s="15">
        <v>1317745</v>
      </c>
      <c r="I49" s="14" t="s">
        <v>81</v>
      </c>
    </row>
    <row r="50" spans="4:9" ht="16.5">
      <c r="D50" s="12" t="s">
        <v>82</v>
      </c>
      <c r="E50" s="15">
        <v>1751441</v>
      </c>
      <c r="F50" s="15">
        <v>0</v>
      </c>
      <c r="G50" s="15">
        <v>0</v>
      </c>
      <c r="H50" s="15">
        <v>0</v>
      </c>
      <c r="I50" s="14" t="s">
        <v>83</v>
      </c>
    </row>
    <row r="51" spans="4:9" ht="16.5">
      <c r="D51" s="12" t="s">
        <v>84</v>
      </c>
      <c r="E51" s="15">
        <v>0</v>
      </c>
      <c r="F51" s="15">
        <v>0</v>
      </c>
      <c r="G51" s="15">
        <v>0</v>
      </c>
      <c r="H51" s="15">
        <v>0</v>
      </c>
      <c r="I51" s="14" t="s">
        <v>85</v>
      </c>
    </row>
    <row r="52" spans="4:9" ht="16.5">
      <c r="D52" s="12" t="s">
        <v>86</v>
      </c>
      <c r="E52" s="15">
        <v>665000</v>
      </c>
      <c r="F52" s="15">
        <v>1359925</v>
      </c>
      <c r="G52" s="15">
        <v>949906</v>
      </c>
      <c r="H52" s="15">
        <v>2159887</v>
      </c>
      <c r="I52" s="14" t="s">
        <v>87</v>
      </c>
    </row>
    <row r="53" spans="4:9" ht="16.5">
      <c r="D53" s="12" t="s">
        <v>88</v>
      </c>
      <c r="E53" s="15">
        <v>0</v>
      </c>
      <c r="F53" s="15">
        <v>0</v>
      </c>
      <c r="G53" s="15">
        <v>1000000</v>
      </c>
      <c r="H53" s="15">
        <v>0</v>
      </c>
      <c r="I53" s="14" t="s">
        <v>89</v>
      </c>
    </row>
    <row r="54" spans="4:9" ht="16.5">
      <c r="D54" s="12" t="s">
        <v>90</v>
      </c>
      <c r="E54" s="15">
        <v>288084</v>
      </c>
      <c r="F54" s="15">
        <v>497781</v>
      </c>
      <c r="G54" s="15">
        <v>1657328</v>
      </c>
      <c r="H54" s="15">
        <v>1252060</v>
      </c>
      <c r="I54" s="14" t="s">
        <v>91</v>
      </c>
    </row>
    <row r="55" spans="4:9" ht="16.5">
      <c r="D55" s="12" t="s">
        <v>92</v>
      </c>
      <c r="E55" s="15">
        <v>-724967</v>
      </c>
      <c r="F55" s="15">
        <v>-8027452</v>
      </c>
      <c r="G55" s="15">
        <v>-7866421</v>
      </c>
      <c r="H55" s="15">
        <v>-9295108</v>
      </c>
      <c r="I55" s="14" t="s">
        <v>93</v>
      </c>
    </row>
    <row r="56" spans="4:9" ht="16.5">
      <c r="D56" s="12" t="s">
        <v>94</v>
      </c>
      <c r="E56" s="15">
        <v>80942768</v>
      </c>
      <c r="F56" s="15">
        <v>68201837</v>
      </c>
      <c r="G56" s="15">
        <v>75094127</v>
      </c>
      <c r="H56" s="15">
        <v>65347492</v>
      </c>
      <c r="I56" s="14" t="s">
        <v>95</v>
      </c>
    </row>
    <row r="57" spans="4:9" ht="16.5">
      <c r="D57" s="35" t="s">
        <v>96</v>
      </c>
      <c r="E57" s="15">
        <v>721976</v>
      </c>
      <c r="F57" s="15">
        <v>1002750</v>
      </c>
      <c r="G57" s="15">
        <v>1010599</v>
      </c>
      <c r="H57" s="15">
        <v>3124</v>
      </c>
      <c r="I57" s="36" t="s">
        <v>97</v>
      </c>
    </row>
    <row r="58" spans="4:9" ht="16.5">
      <c r="D58" s="16" t="s">
        <v>98</v>
      </c>
      <c r="E58" s="41">
        <v>120364899</v>
      </c>
      <c r="F58" s="41">
        <v>105116598</v>
      </c>
      <c r="G58" s="41">
        <v>110729564</v>
      </c>
      <c r="H58" s="41">
        <v>100658449</v>
      </c>
      <c r="I58" s="17" t="s">
        <v>99</v>
      </c>
    </row>
    <row r="59" spans="4:9" ht="16.5">
      <c r="D59" s="18"/>
      <c r="E59" s="26"/>
      <c r="F59" s="26"/>
      <c r="G59" s="26"/>
      <c r="H59" s="26"/>
      <c r="I59" s="21"/>
    </row>
    <row r="60" spans="4:9" ht="16.5">
      <c r="D60" s="18"/>
      <c r="E60" s="26"/>
      <c r="F60" s="26"/>
      <c r="G60" s="26"/>
      <c r="H60" s="26"/>
      <c r="I60" s="21"/>
    </row>
    <row r="61" spans="4:9" ht="19.5">
      <c r="D61" s="6" t="s">
        <v>100</v>
      </c>
      <c r="E61" s="28"/>
      <c r="F61" s="28"/>
      <c r="G61" s="28"/>
      <c r="H61" s="28"/>
      <c r="I61" s="8" t="s">
        <v>101</v>
      </c>
    </row>
    <row r="62" spans="4:9" ht="16.5">
      <c r="D62" s="9" t="s">
        <v>102</v>
      </c>
      <c r="E62" s="40">
        <v>55700192</v>
      </c>
      <c r="F62" s="40">
        <v>61302094</v>
      </c>
      <c r="G62" s="40">
        <v>54797751</v>
      </c>
      <c r="H62" s="40">
        <v>54468103</v>
      </c>
      <c r="I62" s="11" t="s">
        <v>103</v>
      </c>
    </row>
    <row r="63" spans="4:9" ht="16.5">
      <c r="D63" s="12" t="s">
        <v>104</v>
      </c>
      <c r="E63" s="15">
        <v>44518815</v>
      </c>
      <c r="F63" s="15">
        <v>51098053</v>
      </c>
      <c r="G63" s="15">
        <v>46511790</v>
      </c>
      <c r="H63" s="15">
        <v>45461149</v>
      </c>
      <c r="I63" s="14" t="s">
        <v>105</v>
      </c>
    </row>
    <row r="64" spans="4:9" ht="16.5">
      <c r="D64" s="12" t="s">
        <v>106</v>
      </c>
      <c r="E64" s="15">
        <v>11181377</v>
      </c>
      <c r="F64" s="15">
        <v>10204041</v>
      </c>
      <c r="G64" s="15">
        <v>8285961</v>
      </c>
      <c r="H64" s="15">
        <v>9006954</v>
      </c>
      <c r="I64" s="14" t="s">
        <v>107</v>
      </c>
    </row>
    <row r="65" spans="4:9" ht="16.5">
      <c r="D65" s="12" t="s">
        <v>108</v>
      </c>
      <c r="E65" s="15">
        <v>4535369</v>
      </c>
      <c r="F65" s="15">
        <v>4712486</v>
      </c>
      <c r="G65" s="15">
        <v>4399239</v>
      </c>
      <c r="H65" s="15">
        <v>4255781</v>
      </c>
      <c r="I65" s="14" t="s">
        <v>109</v>
      </c>
    </row>
    <row r="66" spans="4:9" ht="16.5">
      <c r="D66" s="12" t="s">
        <v>110</v>
      </c>
      <c r="E66" s="15">
        <v>2661455</v>
      </c>
      <c r="F66" s="15">
        <v>3571758</v>
      </c>
      <c r="G66" s="15">
        <v>3086926</v>
      </c>
      <c r="H66" s="15">
        <v>3413517</v>
      </c>
      <c r="I66" s="14" t="s">
        <v>111</v>
      </c>
    </row>
    <row r="67" spans="4:9" ht="16.5">
      <c r="D67" s="12" t="s">
        <v>112</v>
      </c>
      <c r="E67" s="15">
        <v>3203416</v>
      </c>
      <c r="F67" s="15">
        <v>3019221</v>
      </c>
      <c r="G67" s="15">
        <v>2958196</v>
      </c>
      <c r="H67" s="15">
        <v>3133020</v>
      </c>
      <c r="I67" s="14" t="s">
        <v>113</v>
      </c>
    </row>
    <row r="68" spans="4:9" ht="16.5">
      <c r="D68" s="12" t="s">
        <v>114</v>
      </c>
      <c r="E68" s="15">
        <v>263432</v>
      </c>
      <c r="F68" s="15">
        <v>851432</v>
      </c>
      <c r="G68" s="15">
        <v>889868</v>
      </c>
      <c r="H68" s="15">
        <v>441745</v>
      </c>
      <c r="I68" s="14" t="s">
        <v>115</v>
      </c>
    </row>
    <row r="69" spans="4:9" ht="16.5">
      <c r="D69" s="12" t="s">
        <v>116</v>
      </c>
      <c r="E69" s="15">
        <v>3721121</v>
      </c>
      <c r="F69" s="15">
        <v>1068365</v>
      </c>
      <c r="G69" s="15">
        <v>-90072</v>
      </c>
      <c r="H69" s="15">
        <v>895911</v>
      </c>
      <c r="I69" s="14" t="s">
        <v>117</v>
      </c>
    </row>
    <row r="70" spans="4:9" ht="16.5">
      <c r="D70" s="12" t="s">
        <v>118</v>
      </c>
      <c r="E70" s="15">
        <v>1807842</v>
      </c>
      <c r="F70" s="15">
        <v>-5485612</v>
      </c>
      <c r="G70" s="15">
        <v>5607728</v>
      </c>
      <c r="H70" s="15">
        <v>734575</v>
      </c>
      <c r="I70" s="14" t="s">
        <v>119</v>
      </c>
    </row>
    <row r="71" spans="4:9" ht="16.5">
      <c r="D71" s="12" t="s">
        <v>120</v>
      </c>
      <c r="E71" s="15">
        <v>625741</v>
      </c>
      <c r="F71" s="15">
        <v>19822</v>
      </c>
      <c r="G71" s="15">
        <v>0</v>
      </c>
      <c r="H71" s="15">
        <v>318508</v>
      </c>
      <c r="I71" s="14" t="s">
        <v>121</v>
      </c>
    </row>
    <row r="72" spans="4:9" ht="16.5">
      <c r="D72" s="12" t="s">
        <v>122</v>
      </c>
      <c r="E72" s="15">
        <v>4903222</v>
      </c>
      <c r="F72" s="15">
        <v>-4437069</v>
      </c>
      <c r="G72" s="15">
        <v>5517656</v>
      </c>
      <c r="H72" s="15">
        <v>1311978</v>
      </c>
      <c r="I72" s="14" t="s">
        <v>123</v>
      </c>
    </row>
    <row r="73" spans="4:9" ht="16.5">
      <c r="D73" s="12" t="s">
        <v>124</v>
      </c>
      <c r="E73" s="15">
        <v>2224289</v>
      </c>
      <c r="F73" s="15">
        <v>1955270</v>
      </c>
      <c r="G73" s="15">
        <v>1554598</v>
      </c>
      <c r="H73" s="15">
        <v>1824303</v>
      </c>
      <c r="I73" s="14" t="s">
        <v>125</v>
      </c>
    </row>
    <row r="74" spans="4:9" ht="16.5">
      <c r="D74" s="12" t="s">
        <v>126</v>
      </c>
      <c r="E74" s="15">
        <v>2678933</v>
      </c>
      <c r="F74" s="15">
        <v>-6392339</v>
      </c>
      <c r="G74" s="15">
        <v>3963058</v>
      </c>
      <c r="H74" s="15">
        <v>3963058</v>
      </c>
      <c r="I74" s="37" t="s">
        <v>127</v>
      </c>
    </row>
    <row r="75" spans="4:9" ht="16.5">
      <c r="D75" s="12" t="s">
        <v>128</v>
      </c>
      <c r="E75" s="15">
        <v>261365</v>
      </c>
      <c r="F75" s="15">
        <v>154502</v>
      </c>
      <c r="G75" s="15">
        <v>207255</v>
      </c>
      <c r="H75" s="15">
        <v>207065</v>
      </c>
      <c r="I75" s="37" t="s">
        <v>129</v>
      </c>
    </row>
    <row r="76" spans="4:9" ht="16.5">
      <c r="D76" s="12" t="s">
        <v>130</v>
      </c>
      <c r="E76" s="15">
        <v>4942</v>
      </c>
      <c r="F76" s="15">
        <v>65953</v>
      </c>
      <c r="G76" s="15">
        <v>0</v>
      </c>
      <c r="H76" s="15">
        <v>0</v>
      </c>
      <c r="I76" s="37" t="s">
        <v>131</v>
      </c>
    </row>
    <row r="77" spans="4:9" ht="16.5">
      <c r="D77" s="12" t="s">
        <v>132</v>
      </c>
      <c r="E77" s="15">
        <v>98215</v>
      </c>
      <c r="F77" s="15">
        <v>164983</v>
      </c>
      <c r="G77" s="15">
        <v>99755</v>
      </c>
      <c r="H77" s="15">
        <v>88530</v>
      </c>
      <c r="I77" s="37" t="s">
        <v>133</v>
      </c>
    </row>
    <row r="78" spans="4:9" ht="16.5">
      <c r="D78" s="12" t="s">
        <v>134</v>
      </c>
      <c r="E78" s="15">
        <v>116500</v>
      </c>
      <c r="F78" s="15">
        <v>70000</v>
      </c>
      <c r="G78" s="15">
        <v>115171</v>
      </c>
      <c r="H78" s="15">
        <v>135460</v>
      </c>
      <c r="I78" s="37" t="s">
        <v>135</v>
      </c>
    </row>
    <row r="79" spans="4:9" ht="16.5">
      <c r="D79" s="12" t="s">
        <v>136</v>
      </c>
      <c r="E79" s="15">
        <v>2197911</v>
      </c>
      <c r="F79" s="15">
        <v>-6847777</v>
      </c>
      <c r="G79" s="15">
        <v>3540877</v>
      </c>
      <c r="H79" s="15">
        <v>-943380</v>
      </c>
      <c r="I79" s="37" t="s">
        <v>137</v>
      </c>
    </row>
    <row r="80" spans="4:9" ht="16.5">
      <c r="D80" s="12" t="s">
        <v>96</v>
      </c>
      <c r="E80" s="15">
        <v>152358</v>
      </c>
      <c r="F80" s="15">
        <v>0</v>
      </c>
      <c r="G80" s="15">
        <v>7472</v>
      </c>
      <c r="H80" s="15">
        <v>345</v>
      </c>
      <c r="I80" s="37" t="s">
        <v>97</v>
      </c>
    </row>
    <row r="81" spans="4:49" ht="16.5">
      <c r="D81" s="16" t="s">
        <v>138</v>
      </c>
      <c r="E81" s="41">
        <v>2045553</v>
      </c>
      <c r="F81" s="41">
        <v>-6847777</v>
      </c>
      <c r="G81" s="41">
        <v>3533405</v>
      </c>
      <c r="H81" s="41">
        <v>-943725</v>
      </c>
      <c r="I81" s="38" t="s">
        <v>139</v>
      </c>
    </row>
    <row r="82" spans="4:49" ht="16.5">
      <c r="D82" s="18"/>
      <c r="E82" s="26"/>
      <c r="F82" s="26"/>
      <c r="G82" s="26"/>
      <c r="H82" s="26"/>
      <c r="I82" s="21"/>
    </row>
    <row r="83" spans="4:49" ht="16.5">
      <c r="D83" s="18"/>
      <c r="E83" s="26"/>
      <c r="F83" s="26"/>
      <c r="G83" s="26"/>
      <c r="H83" s="26"/>
      <c r="I83" s="21"/>
    </row>
    <row r="84" spans="4:49" ht="19.5">
      <c r="D84" s="6" t="s">
        <v>140</v>
      </c>
      <c r="E84" s="39"/>
      <c r="F84" s="39"/>
      <c r="G84" s="39"/>
      <c r="H84" s="39"/>
      <c r="I84" s="8" t="s">
        <v>141</v>
      </c>
    </row>
    <row r="85" spans="4:49" ht="16.5">
      <c r="D85" s="9" t="s">
        <v>142</v>
      </c>
      <c r="E85" s="40">
        <v>3255288</v>
      </c>
      <c r="F85" s="40">
        <v>2545035</v>
      </c>
      <c r="G85" s="40">
        <v>1890447</v>
      </c>
      <c r="H85" s="40">
        <v>1796935</v>
      </c>
      <c r="I85" s="11" t="s">
        <v>143</v>
      </c>
    </row>
    <row r="86" spans="4:49" ht="16.5">
      <c r="D86" s="12" t="s">
        <v>144</v>
      </c>
      <c r="E86" s="15">
        <v>-7749597</v>
      </c>
      <c r="F86" s="15">
        <v>1408930</v>
      </c>
      <c r="G86" s="15">
        <v>-2411341</v>
      </c>
      <c r="H86" s="15">
        <v>51229</v>
      </c>
      <c r="I86" s="14" t="s">
        <v>145</v>
      </c>
    </row>
    <row r="87" spans="4:49" ht="16.5">
      <c r="D87" s="12" t="s">
        <v>146</v>
      </c>
      <c r="E87" s="15">
        <v>-3940537</v>
      </c>
      <c r="F87" s="15">
        <v>-3925099</v>
      </c>
      <c r="G87" s="15">
        <v>932930</v>
      </c>
      <c r="H87" s="15">
        <v>-4725991</v>
      </c>
      <c r="I87" s="14" t="s">
        <v>147</v>
      </c>
    </row>
    <row r="88" spans="4:49" ht="16.5">
      <c r="D88" s="12" t="s">
        <v>148</v>
      </c>
      <c r="E88" s="15">
        <v>13687452</v>
      </c>
      <c r="F88" s="15">
        <v>3226422</v>
      </c>
      <c r="G88" s="15">
        <v>2132999</v>
      </c>
      <c r="H88" s="15">
        <v>4756529</v>
      </c>
      <c r="I88" s="14" t="s">
        <v>149</v>
      </c>
    </row>
    <row r="89" spans="4:49" ht="16.5">
      <c r="D89" s="24" t="s">
        <v>150</v>
      </c>
      <c r="E89" s="41">
        <v>5252606</v>
      </c>
      <c r="F89" s="41">
        <v>3255288</v>
      </c>
      <c r="G89" s="41">
        <v>2545035</v>
      </c>
      <c r="H89" s="41">
        <v>1878702</v>
      </c>
      <c r="I89" s="25" t="s">
        <v>151</v>
      </c>
    </row>
    <row r="90" spans="4:49" s="42" customFormat="1" ht="20.100000000000001" customHeight="1">
      <c r="D90" s="18"/>
      <c r="E90" s="18"/>
      <c r="F90" s="19"/>
      <c r="G90" s="19"/>
      <c r="H90" s="19"/>
      <c r="I90" s="43"/>
      <c r="J90" s="44"/>
      <c r="K90" s="45"/>
      <c r="L90" s="45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</row>
    <row r="91" spans="4:49" s="42" customFormat="1" ht="16.5">
      <c r="D91" s="18"/>
      <c r="E91" s="18"/>
      <c r="F91" s="4"/>
      <c r="G91" s="4"/>
      <c r="H91" s="4"/>
      <c r="I91" s="43"/>
      <c r="J91" s="44"/>
      <c r="K91" s="45"/>
      <c r="L91" s="45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</row>
    <row r="92" spans="4:49" s="42" customFormat="1" ht="20.100000000000001" customHeight="1">
      <c r="D92" s="6" t="s">
        <v>152</v>
      </c>
      <c r="E92" s="6"/>
      <c r="F92" s="22"/>
      <c r="G92" s="22"/>
      <c r="H92" s="22"/>
      <c r="I92" s="46" t="s">
        <v>153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</row>
    <row r="93" spans="4:49" s="42" customFormat="1" ht="20.100000000000001" customHeight="1">
      <c r="D93" s="9" t="s">
        <v>154</v>
      </c>
      <c r="E93" s="10">
        <f>+E6*100/E8</f>
        <v>134.78937270315723</v>
      </c>
      <c r="F93" s="10">
        <f>+F6*100/F8</f>
        <v>331.25633242666999</v>
      </c>
      <c r="G93" s="10">
        <f>+G6*100/G8</f>
        <v>401.95153812903152</v>
      </c>
      <c r="H93" s="10">
        <f>+H6*100/H8</f>
        <v>194.19131731368461</v>
      </c>
      <c r="I93" s="11" t="s">
        <v>155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</row>
    <row r="94" spans="4:49" s="42" customFormat="1" ht="20.100000000000001" customHeight="1">
      <c r="D94" s="12" t="s">
        <v>156</v>
      </c>
      <c r="E94" s="13">
        <f>+E81/E8</f>
        <v>2.9947500485765007E-2</v>
      </c>
      <c r="F94" s="13">
        <f>+F81/F8</f>
        <v>-0.11426362504612075</v>
      </c>
      <c r="G94" s="13">
        <f>+G81/G8</f>
        <v>5.4088325525841904E-2</v>
      </c>
      <c r="H94" s="13">
        <f>+H81/H8</f>
        <v>-1.5915979213070881E-2</v>
      </c>
      <c r="I94" s="14" t="s">
        <v>157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</row>
    <row r="95" spans="4:49" s="42" customFormat="1" ht="20.100000000000001" customHeight="1">
      <c r="D95" s="12" t="s">
        <v>158</v>
      </c>
      <c r="E95" s="13">
        <f>+E52/E8</f>
        <v>9.7357965415873996E-3</v>
      </c>
      <c r="F95" s="13">
        <f>+F52/F8</f>
        <v>2.2692029879309121E-2</v>
      </c>
      <c r="G95" s="13">
        <f>+G52/G8</f>
        <v>1.4540881938795689E-2</v>
      </c>
      <c r="H95" s="13">
        <f>+H52/H8</f>
        <v>3.6426624911475296E-2</v>
      </c>
      <c r="I95" s="14" t="s">
        <v>159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</row>
    <row r="96" spans="4:49" s="42" customFormat="1" ht="20.100000000000001" customHeight="1">
      <c r="D96" s="12" t="s">
        <v>160</v>
      </c>
      <c r="E96" s="13">
        <f>+E56/E8</f>
        <v>1.1850260462570092</v>
      </c>
      <c r="F96" s="13">
        <f>+F56/F8</f>
        <v>1.1380319672244943</v>
      </c>
      <c r="G96" s="13">
        <f>+G56/G8</f>
        <v>1.1495188313411324</v>
      </c>
      <c r="H96" s="13">
        <f>+H56/H8</f>
        <v>1.1020894055983637</v>
      </c>
      <c r="I96" s="14" t="s">
        <v>161</v>
      </c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</row>
    <row r="97" spans="1:49" s="42" customFormat="1" ht="20.100000000000001" customHeight="1">
      <c r="D97" s="12" t="s">
        <v>162</v>
      </c>
      <c r="E97" s="13">
        <f>+E9/E81</f>
        <v>46.426645625901656</v>
      </c>
      <c r="F97" s="13">
        <f>+F9/F81</f>
        <v>-12.63895636788406</v>
      </c>
      <c r="G97" s="13">
        <f>+G9/G81</f>
        <v>27.521758445465494</v>
      </c>
      <c r="H97" s="13">
        <f>+H9/H81</f>
        <v>-95.093842994516393</v>
      </c>
      <c r="I97" s="14" t="s">
        <v>163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</row>
    <row r="98" spans="1:49" s="42" customFormat="1" ht="20.100000000000001" customHeight="1">
      <c r="D98" s="12" t="s">
        <v>164</v>
      </c>
      <c r="E98" s="13">
        <f>+E52*100/E9</f>
        <v>0.70023465792119211</v>
      </c>
      <c r="F98" s="13">
        <f>+F52*100/F9</f>
        <v>1.5712819952171346</v>
      </c>
      <c r="G98" s="13">
        <f>+G52*100/G9</f>
        <v>0.97681210480948955</v>
      </c>
      <c r="H98" s="13">
        <f>+H52*100/H9</f>
        <v>2.4067621436237046</v>
      </c>
      <c r="I98" s="14" t="s">
        <v>165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</row>
    <row r="99" spans="1:49" s="42" customFormat="1" ht="20.100000000000001" customHeight="1">
      <c r="D99" s="12" t="s">
        <v>166</v>
      </c>
      <c r="E99" s="13">
        <f>+E52*100/E81</f>
        <v>32.509546318281657</v>
      </c>
      <c r="F99" s="13">
        <f>+F52*100/F81</f>
        <v>-19.859364579191173</v>
      </c>
      <c r="G99" s="13">
        <f>+G52*100/G81</f>
        <v>26.883586795173493</v>
      </c>
      <c r="H99" s="13">
        <f>+H52*100/H81</f>
        <v>-228.8682614108983</v>
      </c>
      <c r="I99" s="14" t="s">
        <v>167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</row>
    <row r="100" spans="1:49" s="42" customFormat="1" ht="20.100000000000001" customHeight="1">
      <c r="D100" s="16" t="s">
        <v>168</v>
      </c>
      <c r="E100" s="47">
        <f>+E9/E56</f>
        <v>1.1732754708857993</v>
      </c>
      <c r="F100" s="47">
        <f>+F9/F56</f>
        <v>1.2690091429648735</v>
      </c>
      <c r="G100" s="47">
        <f>+G9/G56</f>
        <v>1.2949816821227578</v>
      </c>
      <c r="H100" s="47">
        <f>+H9/H56</f>
        <v>1.3733111131487645</v>
      </c>
      <c r="I100" s="38" t="s">
        <v>169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</row>
    <row r="101" spans="1:49" s="42" customFormat="1" ht="20.100000000000001" customHeight="1">
      <c r="D101" s="48"/>
      <c r="E101" s="49"/>
      <c r="F101" s="49"/>
      <c r="G101" s="49"/>
      <c r="H101" s="49"/>
      <c r="I101" s="50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</row>
    <row r="102" spans="1:49" s="42" customFormat="1" ht="20.100000000000001" customHeight="1">
      <c r="D102" s="51" t="s">
        <v>170</v>
      </c>
      <c r="E102" s="52">
        <f>+E64*100/E62</f>
        <v>20.074216261229406</v>
      </c>
      <c r="F102" s="52">
        <f>+F64*100/F62</f>
        <v>16.645501538658696</v>
      </c>
      <c r="G102" s="52">
        <f>+G64*100/G62</f>
        <v>15.120987355849696</v>
      </c>
      <c r="H102" s="52">
        <f>+H64*100/H62</f>
        <v>16.536199176975192</v>
      </c>
      <c r="I102" s="11" t="s">
        <v>171</v>
      </c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</row>
    <row r="103" spans="1:49" s="42" customFormat="1" ht="20.100000000000001" customHeight="1">
      <c r="D103" s="12" t="s">
        <v>172</v>
      </c>
      <c r="E103" s="53">
        <f>+E72*100/E62</f>
        <v>8.8028816848602602</v>
      </c>
      <c r="F103" s="53">
        <f>+F72*100/F62</f>
        <v>-7.2380382307984457</v>
      </c>
      <c r="G103" s="53">
        <f>+G72*100/G62</f>
        <v>10.069128566973488</v>
      </c>
      <c r="H103" s="53">
        <f>+H72*100/H62</f>
        <v>2.408708818076517</v>
      </c>
      <c r="I103" s="14" t="s">
        <v>173</v>
      </c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</row>
    <row r="104" spans="1:49" s="42" customFormat="1" ht="20.100000000000001" customHeight="1">
      <c r="D104" s="12" t="s">
        <v>174</v>
      </c>
      <c r="E104" s="53">
        <f>+E79*100/E62</f>
        <v>3.9459666494506878</v>
      </c>
      <c r="F104" s="53">
        <f>+F79*100/F62</f>
        <v>-11.170543374913098</v>
      </c>
      <c r="G104" s="53">
        <f>+G79*100/G62</f>
        <v>6.4617195694764922</v>
      </c>
      <c r="H104" s="53">
        <f>+H79*100/H62</f>
        <v>-1.7319861497654876</v>
      </c>
      <c r="I104" s="14" t="s">
        <v>175</v>
      </c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</row>
    <row r="105" spans="1:49" s="42" customFormat="1" ht="20.100000000000001" customHeight="1">
      <c r="A105" s="44"/>
      <c r="B105" s="44"/>
      <c r="C105" s="44"/>
      <c r="D105" s="12" t="s">
        <v>176</v>
      </c>
      <c r="E105" s="53">
        <f>(E79+E73)*100/E27</f>
        <v>3.6739782089774127</v>
      </c>
      <c r="F105" s="53">
        <f>(F79+F73)*100/F27</f>
        <v>-4.6543620066547433</v>
      </c>
      <c r="G105" s="53">
        <f>(G79+G73)*100/G27</f>
        <v>4.601729489334935</v>
      </c>
      <c r="H105" s="53">
        <f>(H79+H73)*100/H27</f>
        <v>0.87516051434490116</v>
      </c>
      <c r="I105" s="14" t="s">
        <v>177</v>
      </c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</row>
    <row r="106" spans="1:49" s="42" customFormat="1" ht="20.100000000000001" customHeight="1">
      <c r="A106" s="44"/>
      <c r="B106" s="44"/>
      <c r="C106" s="44"/>
      <c r="D106" s="16" t="s">
        <v>178</v>
      </c>
      <c r="E106" s="54">
        <f>+E81*100/E56</f>
        <v>2.5271596839880743</v>
      </c>
      <c r="F106" s="54">
        <f>+F81*100/F56</f>
        <v>-10.040458294400487</v>
      </c>
      <c r="G106" s="54">
        <f>+G81*100/G56</f>
        <v>4.7053013879500858</v>
      </c>
      <c r="H106" s="54">
        <f>+H81*100/H56</f>
        <v>-1.4441640698314788</v>
      </c>
      <c r="I106" s="17" t="s">
        <v>179</v>
      </c>
      <c r="J106" s="55"/>
      <c r="K106" s="55"/>
      <c r="L106" s="55"/>
      <c r="M106" s="55"/>
      <c r="N106" s="55"/>
      <c r="O106" s="55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</row>
    <row r="107" spans="1:49" s="42" customFormat="1" ht="20.100000000000001" customHeight="1">
      <c r="A107" s="44"/>
      <c r="B107" s="44"/>
      <c r="C107" s="44"/>
      <c r="D107" s="48"/>
      <c r="E107" s="56"/>
      <c r="F107" s="56"/>
      <c r="G107" s="56"/>
      <c r="H107" s="56"/>
      <c r="I107" s="57"/>
      <c r="J107" s="55"/>
      <c r="K107" s="55"/>
      <c r="L107" s="55"/>
      <c r="M107" s="55"/>
      <c r="N107" s="55"/>
      <c r="O107" s="55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</row>
    <row r="108" spans="1:49" s="42" customFormat="1" ht="20.100000000000001" customHeight="1">
      <c r="A108" s="44"/>
      <c r="B108" s="44"/>
      <c r="C108" s="44"/>
      <c r="D108" s="9" t="s">
        <v>180</v>
      </c>
      <c r="E108" s="10">
        <f>+E40*100/E27</f>
        <v>32.152215221846198</v>
      </c>
      <c r="F108" s="10">
        <f>+F40*100/F27</f>
        <v>34.163977605135202</v>
      </c>
      <c r="G108" s="10">
        <f>+G40*100/G27</f>
        <v>31.269732083475017</v>
      </c>
      <c r="H108" s="10">
        <f>+H40*100/H27</f>
        <v>35.076869702214466</v>
      </c>
      <c r="I108" s="11" t="s">
        <v>181</v>
      </c>
      <c r="J108" s="55"/>
      <c r="K108" s="55"/>
      <c r="L108" s="55"/>
      <c r="M108" s="55"/>
      <c r="N108" s="55"/>
      <c r="O108" s="55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</row>
    <row r="109" spans="1:49" s="42" customFormat="1" ht="20.100000000000001" customHeight="1">
      <c r="A109" s="44"/>
      <c r="B109" s="44"/>
      <c r="C109" s="44"/>
      <c r="D109" s="12" t="s">
        <v>182</v>
      </c>
      <c r="E109" s="13">
        <f>+(E56+E57)*100/E27</f>
        <v>67.847336144389416</v>
      </c>
      <c r="F109" s="13">
        <f>+(F56+F57)*100/F27</f>
        <v>65.836022394864798</v>
      </c>
      <c r="G109" s="13">
        <f>+(G56+G57)*100/G27</f>
        <v>68.73026791652498</v>
      </c>
      <c r="H109" s="13">
        <f>+(H56+H57)*100/H27</f>
        <v>64.923130297785534</v>
      </c>
      <c r="I109" s="14" t="s">
        <v>183</v>
      </c>
      <c r="J109" s="55"/>
      <c r="K109" s="55"/>
      <c r="L109" s="55"/>
      <c r="M109" s="55"/>
      <c r="N109" s="55"/>
      <c r="O109" s="55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</row>
    <row r="110" spans="1:49" s="42" customFormat="1" ht="20.100000000000001" customHeight="1">
      <c r="A110" s="44"/>
      <c r="B110" s="44"/>
      <c r="C110" s="44"/>
      <c r="D110" s="16" t="s">
        <v>184</v>
      </c>
      <c r="E110" s="47">
        <f>+E72/E73</f>
        <v>2.2043996980608185</v>
      </c>
      <c r="F110" s="47">
        <f>+F72/F73</f>
        <v>-2.2692871061285653</v>
      </c>
      <c r="G110" s="47">
        <f>+G72/G73</f>
        <v>3.5492493879446649</v>
      </c>
      <c r="H110" s="47">
        <f>+H72/H73</f>
        <v>0.71916671737096305</v>
      </c>
      <c r="I110" s="17" t="s">
        <v>185</v>
      </c>
      <c r="J110" s="55"/>
      <c r="K110" s="55"/>
      <c r="L110" s="55"/>
      <c r="M110" s="55"/>
      <c r="N110" s="55"/>
      <c r="O110" s="55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</row>
    <row r="111" spans="1:49" s="42" customFormat="1" ht="20.100000000000001" customHeight="1">
      <c r="A111" s="44"/>
      <c r="B111" s="44"/>
      <c r="C111" s="44"/>
      <c r="D111" s="58"/>
      <c r="E111" s="56"/>
      <c r="F111" s="56"/>
      <c r="G111" s="56"/>
      <c r="H111" s="56"/>
      <c r="I111" s="57"/>
      <c r="J111" s="55"/>
      <c r="K111" s="55"/>
      <c r="L111" s="55"/>
      <c r="M111" s="55"/>
      <c r="N111" s="55"/>
      <c r="O111" s="55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</row>
    <row r="112" spans="1:49" s="42" customFormat="1" ht="20.100000000000001" customHeight="1">
      <c r="A112" s="44"/>
      <c r="B112" s="44"/>
      <c r="C112" s="44"/>
      <c r="D112" s="9" t="s">
        <v>186</v>
      </c>
      <c r="E112" s="10">
        <f>+E62/E27</f>
        <v>0.46275901506910133</v>
      </c>
      <c r="F112" s="10">
        <f>+F62/F27</f>
        <v>0.58318186819554418</v>
      </c>
      <c r="G112" s="10">
        <f>+G62/G27</f>
        <v>0.49487913634338881</v>
      </c>
      <c r="H112" s="10">
        <f>+H62/H27</f>
        <v>0.54111804365274896</v>
      </c>
      <c r="I112" s="59" t="s">
        <v>187</v>
      </c>
      <c r="J112" s="55"/>
      <c r="K112" s="55"/>
      <c r="L112" s="55"/>
      <c r="M112" s="55"/>
      <c r="N112" s="55"/>
      <c r="O112" s="55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</row>
    <row r="113" spans="1:49" s="42" customFormat="1" ht="20.100000000000001" customHeight="1">
      <c r="A113" s="44"/>
      <c r="B113" s="44"/>
      <c r="C113" s="44"/>
      <c r="D113" s="12" t="s">
        <v>188</v>
      </c>
      <c r="E113" s="13">
        <f>+E62/E25</f>
        <v>1.2663470632921718</v>
      </c>
      <c r="F113" s="13">
        <f>+F62/F25</f>
        <v>1.4501245858119642</v>
      </c>
      <c r="G113" s="13">
        <f>+G62/G25</f>
        <v>1.2363589881358139</v>
      </c>
      <c r="H113" s="13">
        <f>+H62/H25</f>
        <v>1.3835204152443199</v>
      </c>
      <c r="I113" s="37" t="s">
        <v>189</v>
      </c>
      <c r="J113" s="55"/>
      <c r="K113" s="55"/>
      <c r="L113" s="55"/>
      <c r="M113" s="55"/>
      <c r="N113" s="55"/>
      <c r="O113" s="55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</row>
    <row r="114" spans="1:49" s="42" customFormat="1" ht="20.100000000000001" customHeight="1">
      <c r="A114" s="44"/>
      <c r="B114" s="44"/>
      <c r="C114" s="44"/>
      <c r="D114" s="16" t="s">
        <v>190</v>
      </c>
      <c r="E114" s="47">
        <f>+E62/E117</f>
        <v>2.0115051195879006</v>
      </c>
      <c r="F114" s="47">
        <f>+F62/F117</f>
        <v>3.7324549557393456</v>
      </c>
      <c r="G114" s="47">
        <f>+G62/G117</f>
        <v>3.3018359202190677</v>
      </c>
      <c r="H114" s="47">
        <f>+H62/H117</f>
        <v>5.5851860776672444</v>
      </c>
      <c r="I114" s="38" t="s">
        <v>191</v>
      </c>
      <c r="J114" s="55"/>
      <c r="K114" s="55"/>
      <c r="L114" s="55"/>
      <c r="M114" s="55"/>
      <c r="N114" s="55"/>
      <c r="O114" s="55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</row>
    <row r="115" spans="1:49" s="42" customFormat="1" ht="20.100000000000001" customHeight="1">
      <c r="A115" s="44"/>
      <c r="B115" s="44"/>
      <c r="C115" s="44"/>
      <c r="D115" s="48"/>
      <c r="E115" s="56"/>
      <c r="F115" s="56"/>
      <c r="G115" s="56"/>
      <c r="H115" s="56"/>
      <c r="I115" s="50"/>
      <c r="J115" s="55"/>
      <c r="K115" s="55"/>
      <c r="L115" s="55"/>
      <c r="M115" s="55"/>
      <c r="N115" s="55"/>
      <c r="O115" s="55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</row>
    <row r="116" spans="1:49" s="42" customFormat="1" ht="20.100000000000001" customHeight="1">
      <c r="A116" s="44"/>
      <c r="B116" s="44"/>
      <c r="C116" s="44"/>
      <c r="D116" s="9" t="s">
        <v>192</v>
      </c>
      <c r="E116" s="10">
        <f>+E20/E36</f>
        <v>1.7993303889730823</v>
      </c>
      <c r="F116" s="10">
        <f>+F20/F36</f>
        <v>1.5209132614503074</v>
      </c>
      <c r="G116" s="10">
        <f>+G20/G36</f>
        <v>1.5418698347771913</v>
      </c>
      <c r="H116" s="10">
        <f>+H20/H36</f>
        <v>1.3184401747510845</v>
      </c>
      <c r="I116" s="59" t="s">
        <v>193</v>
      </c>
      <c r="J116" s="55"/>
      <c r="K116" s="55"/>
      <c r="L116" s="55"/>
      <c r="M116" s="55"/>
      <c r="N116" s="55"/>
      <c r="O116" s="55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</row>
    <row r="117" spans="1:49" s="42" customFormat="1" ht="20.100000000000001" customHeight="1">
      <c r="A117" s="44"/>
      <c r="B117" s="44"/>
      <c r="C117" s="44"/>
      <c r="D117" s="16" t="s">
        <v>194</v>
      </c>
      <c r="E117" s="41">
        <f>+E20-E36</f>
        <v>27690803</v>
      </c>
      <c r="F117" s="41">
        <f>+F20-F36</f>
        <v>16424068</v>
      </c>
      <c r="G117" s="41">
        <f>+G20-G36</f>
        <v>16596146</v>
      </c>
      <c r="H117" s="41">
        <f>+H20-H36</f>
        <v>9752245</v>
      </c>
      <c r="I117" s="38" t="s">
        <v>195</v>
      </c>
      <c r="J117" s="55"/>
      <c r="K117" s="55"/>
      <c r="L117" s="55"/>
      <c r="M117" s="55"/>
      <c r="N117" s="55"/>
      <c r="O117" s="55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2010-09-28T07:28:59Z</dcterms:created>
  <dcterms:modified xsi:type="dcterms:W3CDTF">2010-11-21T09:52:19Z</dcterms:modified>
</cp:coreProperties>
</file>